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Zadanie III" sheetId="1" r:id="rId1"/>
  </sheets>
  <definedNames>
    <definedName name="_xlnm._FilterDatabase" localSheetId="0" hidden="1">'Zadanie III'!$A$5:$G$16</definedName>
  </definedNames>
  <calcPr calcId="152511"/>
</workbook>
</file>

<file path=xl/calcChain.xml><?xml version="1.0" encoding="utf-8"?>
<calcChain xmlns="http://schemas.openxmlformats.org/spreadsheetml/2006/main">
  <c r="E7" i="1" l="1"/>
  <c r="G12" i="1" l="1"/>
  <c r="G13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O7" i="1" l="1"/>
  <c r="M8" i="1" l="1"/>
  <c r="I8" i="1" l="1"/>
  <c r="I9" i="1"/>
  <c r="M10" i="1"/>
  <c r="I11" i="1"/>
  <c r="O12" i="1"/>
  <c r="O13" i="1"/>
  <c r="O14" i="1"/>
  <c r="I15" i="1"/>
  <c r="K16" i="1"/>
  <c r="K17" i="1"/>
  <c r="I18" i="1"/>
  <c r="I19" i="1"/>
  <c r="I20" i="1"/>
  <c r="K7" i="1"/>
  <c r="K19" i="1" l="1"/>
  <c r="K20" i="1"/>
  <c r="I17" i="1"/>
  <c r="I7" i="1"/>
  <c r="I16" i="1"/>
  <c r="K8" i="1"/>
  <c r="I10" i="1"/>
  <c r="O10" i="1"/>
  <c r="O21" i="1" s="1"/>
  <c r="K18" i="1"/>
  <c r="F8" i="1"/>
  <c r="G8" i="1" s="1"/>
  <c r="F9" i="1"/>
  <c r="G9" i="1" s="1"/>
  <c r="F10" i="1"/>
  <c r="G10" i="1" s="1"/>
  <c r="F11" i="1"/>
  <c r="G11" i="1" s="1"/>
  <c r="F12" i="1"/>
  <c r="F13" i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7" i="1"/>
  <c r="G7" i="1" s="1"/>
  <c r="G21" i="1" l="1"/>
  <c r="I21" i="1"/>
  <c r="M21" i="1"/>
  <c r="K21" i="1"/>
</calcChain>
</file>

<file path=xl/sharedStrings.xml><?xml version="1.0" encoding="utf-8"?>
<sst xmlns="http://schemas.openxmlformats.org/spreadsheetml/2006/main" count="63" uniqueCount="55">
  <si>
    <t>lp</t>
  </si>
  <si>
    <t>ryza/500 arkuszy</t>
  </si>
  <si>
    <t>ryza/250 arkuszy</t>
  </si>
  <si>
    <t>karton/450 składek</t>
  </si>
  <si>
    <t>karton/350 składek</t>
  </si>
  <si>
    <t>karton/5 ryz po 500 arkuszy</t>
  </si>
  <si>
    <t>opakowanie/10 sztuk</t>
  </si>
  <si>
    <t>PAPIER A3 80G, BIAŁOŚĆ 146 CIE</t>
  </si>
  <si>
    <t>PAPIER UNIWERSALNY A5 80G BIAŁY, BIAŁOŚĆ 146 CIE</t>
  </si>
  <si>
    <t>Papier przeznaczony do dwustronnych wydruków laserowych i atramentowych. Zapobiega przesiąkaniu druku. Białość: 169 wg skali białości CIE
160 g/m². Format A4</t>
  </si>
  <si>
    <t>Rolka papierowa (offsetowa) Gwarancja: 5 lat na zdolność kopiowania papieru i 25 lat na trwałość kopii. Wymiary: 76 mm x dl. 25m</t>
  </si>
  <si>
    <t>Papier uniwersalny 80 g/m2 klasy A, Przeznaczony do kopiarek, drukarek laserowych i atramentowych oraz do wydruków kolorowych, Białość: 166 wg skali białości CIE. Format A4</t>
  </si>
  <si>
    <t>Papier uniwersalny 80 g/m² klasy C+, Przeznaczony do drukarek laserowych,kopiarek oraz faksów. Białość: 146 wg skali białości CIE. Format A4</t>
  </si>
  <si>
    <t>Satynowany,biały papier przeznaczony do pełnokolorowych wydruków, nadaje się do maszyn cyfrowych,prezentacji, broszur, raportów oraz materiałów informacyjnych. Białość: 168 wg skali białości CIE. Gramatura 160 g//m². Format A4</t>
  </si>
  <si>
    <t>Papier do drukarek igłowych,  wielowarstwowy o gramaturze 53-57 g/m², wytwarzany z papieru samokopiującego.Liczba warstw 1+3. Biały oryginał, żółta, zielona i różowa kopia, posiada nadruk oryginał/kopia. Format: długość 12''= 305 mm, szerokość 240 mm</t>
  </si>
  <si>
    <t>Papier do drukarek igłowych,  wielowarstwowy o gramaturze 53-57 g/m², wytwarzany z papieru samokopiującego.Kolory kopii:1+4: żółta, zielona, żółta, różowa. Długość: 12'' = 305mm; Szerokość: 240(mm). Liczba warstw 1+4</t>
  </si>
  <si>
    <t>Papier uniwersalny 80 g/m² klasy C+. Przeznaczony do drukarek laserowych, kopiarek oraz faksów. Białość: 146 wg skali białości CIE. Format A3</t>
  </si>
  <si>
    <t xml:space="preserve">Jednostka </t>
  </si>
  <si>
    <t>Opis</t>
  </si>
  <si>
    <t>Opis szczegółowy</t>
  </si>
  <si>
    <t>PAPIER A4 80G, BIAŁOŚĆ 166 CIE</t>
  </si>
  <si>
    <t>ROLKA PAPIEROWA 76MMX25M</t>
  </si>
  <si>
    <t>PAPIER A4 160G, BIAŁOŚĆ 169 CIE</t>
  </si>
  <si>
    <t>PAPIER DO DRUKAREK IGŁOWYCH 240MM 1+3 O/K</t>
  </si>
  <si>
    <t>PAPIER DO DRUKAREK IGŁOWYCH 240MM 1+4</t>
  </si>
  <si>
    <t>Papier uniwersalny 80 g/m2, Przeznaczony do kopiarek, drukarek laserowych i atramentowych. Kolor intensywny niebieski. Format A4</t>
  </si>
  <si>
    <t>PAPIER MIX KOLORÓW A4, 80 g</t>
  </si>
  <si>
    <t>PAPIER INTENSYWNY NIEBIESKI A4, 80 g</t>
  </si>
  <si>
    <t>PAPIER INTENSYWNY ŻÓŁTY, A4, 80 g</t>
  </si>
  <si>
    <t>Papier uniwersalny 80 g/m2, Przeznaczony do kopiarek, drukarek laserowych i atramentowych. Kolor intensywny żółty. Format A4</t>
  </si>
  <si>
    <t>Papier uniwersalny 80 g/m2, Przeznaczony do kopiarek, drukarek laserowych i atramentowych. Kolor intensywny zielony. Format A4</t>
  </si>
  <si>
    <t>Papier uniwersalny 80 g/m2, Przeznaczony do kopiarek, drukarek laserowych i atramentowych. Mix kolorów. Format A4</t>
  </si>
  <si>
    <t>PAPIER INTENSYWNY CZERWONY A4, 80g</t>
  </si>
  <si>
    <t>Papier uniwersalny 80 g/m2, Przeznaczony do kopiarek, drukarek laserowych i atramentowych. Kolor intensywny czerwony. Format A4</t>
  </si>
  <si>
    <t>PAPIER INTENSYWNY ZIELONY A4, 80 g</t>
  </si>
  <si>
    <t>PAPIER A4 80G, BIAŁOŚĆ 146 CIE</t>
  </si>
  <si>
    <t>PAPIER SATYNOWY A4 160G BIAŁY, BIAŁOŚC 168 CIE</t>
  </si>
  <si>
    <t>Papier uniwersalny 80 g/m² klasy C+. Przeznaczony do drukarek laserowych, kopiarek oraz faksów. Białość: 146 wg skali białości CIE. Format A5</t>
  </si>
  <si>
    <t xml:space="preserve"> cena jednostkowa NETTO w PLN</t>
  </si>
  <si>
    <t>Szacowana ilość dla Zadania 3</t>
  </si>
  <si>
    <t>ŁĄCZNA CENA NETTO DLA ENEA Centrum Sp. z o.o. (iloczyn kolumna 5 x kolumna 8)</t>
  </si>
  <si>
    <t>ENEA Elektrownia Połaniec SA - szacowana ilość</t>
  </si>
  <si>
    <t>ŁĄCZNA CENA NETTO OFERTY DLA ZADANIA 3 (suma kolumny 7)</t>
  </si>
  <si>
    <t>ŁĄCZNA CENA NETTO DLA ZADANIA 3 (iloczyn kolumna 5 x kolumna 6)</t>
  </si>
  <si>
    <t xml:space="preserve">ZAŁĄCZNIK NR 3a - FORMULARZ CENOWY DLA ZADANIA 3 -  DOSTAWA PAPIERU DO WYDRUKU - LOKALIZACJA POŁANIEC </t>
  </si>
  <si>
    <t>(pieczęć wykonawcy)</t>
  </si>
  <si>
    <t>     </t>
  </si>
  <si>
    <t>miejscowość i data</t>
  </si>
  <si>
    <t>Pieczęć imienna i podpis przedstawiciela(i) Wykonawcy</t>
  </si>
  <si>
    <t>ENEA Centrum Sp. z o.o. - szacowana ilość</t>
  </si>
  <si>
    <t>ENEA Trading Sp. z o.o. - szacowana ilość</t>
  </si>
  <si>
    <t xml:space="preserve">ŁĄCZNA CENA NETTO DLA ENEA Elektrownia SA (iloczyn kolumna 5 x kolumna 12) </t>
  </si>
  <si>
    <t>ENEA Bioenergia Sp. z o.o.  - szacowana ilość</t>
  </si>
  <si>
    <t>ŁĄCZNA CENA NETTO DLA ENEA Bioenergia Sp. z o.o.  (iloczyn kolumna 5 x kolumna 14)</t>
  </si>
  <si>
    <t>ŁĄCZNA CENA NETTO DLA ENEA Trading Sp. z o.o. (ilosczyn kolumna 5 x kolumna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</si>
</sst>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164" fontId="3" fillId="0" borderId="0" xfId="1" applyNumberFormat="1" applyFont="1" applyAlignment="1">
      <alignment vertical="center"/>
    </xf>
    <xf numFmtId="0" fontId="4" fillId="0" borderId="0" xfId="0" applyFont="1"/>
    <xf numFmtId="0" fontId="6" fillId="0" borderId="0" xfId="0" applyFont="1"/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44" fontId="6" fillId="0" borderId="0" xfId="0" applyNumberFormat="1" applyFont="1"/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4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 applyProtection="1">
      <alignment horizontal="center" vertical="center" wrapText="1"/>
    </xf>
    <xf numFmtId="43" fontId="6" fillId="0" borderId="2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3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4" fontId="8" fillId="3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4" fontId="6" fillId="3" borderId="1" xfId="0" applyNumberFormat="1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9" fillId="0" borderId="1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44" fontId="9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70" zoomScaleNormal="70" workbookViewId="0">
      <selection activeCell="O25" sqref="A1:O25"/>
    </sheetView>
  </sheetViews>
  <sheetFormatPr defaultRowHeight="12.75" x14ac:dyDescent="0.2"/>
  <cols>
    <col min="1" max="1" width="5.7109375" style="3" customWidth="1"/>
    <col min="2" max="2" width="23.85546875" style="2" customWidth="1"/>
    <col min="3" max="3" width="50.7109375" style="2" customWidth="1"/>
    <col min="4" max="4" width="15.7109375" style="2" customWidth="1"/>
    <col min="5" max="5" width="14" style="2" customWidth="1"/>
    <col min="6" max="6" width="12.5703125" style="26" customWidth="1"/>
    <col min="7" max="7" width="17.28515625" style="2" customWidth="1"/>
    <col min="8" max="8" width="14.42578125" style="26" customWidth="1"/>
    <col min="9" max="9" width="16.85546875" style="2" customWidth="1"/>
    <col min="10" max="10" width="11.85546875" style="26" customWidth="1"/>
    <col min="11" max="11" width="17" style="2" customWidth="1"/>
    <col min="12" max="12" width="14.7109375" style="26" customWidth="1"/>
    <col min="13" max="13" width="16.5703125" style="2" customWidth="1"/>
    <col min="14" max="14" width="14.7109375" style="27" customWidth="1"/>
    <col min="15" max="15" width="16.28515625" style="2" customWidth="1"/>
    <col min="16" max="16384" width="9.140625" style="2"/>
  </cols>
  <sheetData>
    <row r="1" spans="1:15" ht="15" x14ac:dyDescent="0.2">
      <c r="B1" s="42" t="s">
        <v>44</v>
      </c>
    </row>
    <row r="3" spans="1:15" ht="88.5" customHeight="1" x14ac:dyDescent="0.25">
      <c r="B3" s="46" t="s">
        <v>45</v>
      </c>
      <c r="C3" s="47"/>
    </row>
    <row r="4" spans="1:15" ht="33" customHeight="1" x14ac:dyDescent="0.2">
      <c r="A4" s="1"/>
      <c r="B4" s="1"/>
      <c r="C4" s="1"/>
      <c r="D4" s="1"/>
      <c r="E4" s="1"/>
      <c r="F4" s="25"/>
      <c r="G4" s="1"/>
      <c r="H4" s="25"/>
    </row>
    <row r="5" spans="1:15" s="37" customFormat="1" ht="85.5" customHeight="1" x14ac:dyDescent="0.25">
      <c r="A5" s="8" t="s">
        <v>0</v>
      </c>
      <c r="B5" s="8" t="s">
        <v>18</v>
      </c>
      <c r="C5" s="8" t="s">
        <v>19</v>
      </c>
      <c r="D5" s="8" t="s">
        <v>17</v>
      </c>
      <c r="E5" s="13" t="s">
        <v>38</v>
      </c>
      <c r="F5" s="14" t="s">
        <v>39</v>
      </c>
      <c r="G5" s="13" t="s">
        <v>43</v>
      </c>
      <c r="H5" s="21" t="s">
        <v>49</v>
      </c>
      <c r="I5" s="15" t="s">
        <v>40</v>
      </c>
      <c r="J5" s="21" t="s">
        <v>50</v>
      </c>
      <c r="K5" s="15" t="s">
        <v>54</v>
      </c>
      <c r="L5" s="21" t="s">
        <v>41</v>
      </c>
      <c r="M5" s="15" t="s">
        <v>51</v>
      </c>
      <c r="N5" s="19" t="s">
        <v>52</v>
      </c>
      <c r="O5" s="15" t="s">
        <v>53</v>
      </c>
    </row>
    <row r="6" spans="1:15" s="3" customFormat="1" ht="18.75" customHeight="1" x14ac:dyDescent="0.2">
      <c r="A6" s="8">
        <v>1</v>
      </c>
      <c r="B6" s="8">
        <v>2</v>
      </c>
      <c r="C6" s="8">
        <v>3</v>
      </c>
      <c r="D6" s="8">
        <v>4</v>
      </c>
      <c r="E6" s="17">
        <v>5</v>
      </c>
      <c r="F6" s="20">
        <v>6</v>
      </c>
      <c r="G6" s="17">
        <v>7</v>
      </c>
      <c r="H6" s="22">
        <v>8</v>
      </c>
      <c r="I6" s="8">
        <v>9</v>
      </c>
      <c r="J6" s="22">
        <v>10</v>
      </c>
      <c r="K6" s="8">
        <v>11</v>
      </c>
      <c r="L6" s="22">
        <v>12</v>
      </c>
      <c r="M6" s="8">
        <v>13</v>
      </c>
      <c r="N6" s="8">
        <v>14</v>
      </c>
      <c r="O6" s="8">
        <v>15</v>
      </c>
    </row>
    <row r="7" spans="1:15" s="6" customFormat="1" ht="51.75" customHeight="1" x14ac:dyDescent="0.2">
      <c r="A7" s="4">
        <v>1</v>
      </c>
      <c r="B7" s="31" t="s">
        <v>20</v>
      </c>
      <c r="C7" s="5" t="s">
        <v>11</v>
      </c>
      <c r="D7" s="7" t="s">
        <v>5</v>
      </c>
      <c r="E7" s="34">
        <f>ROUND((0),2)</f>
        <v>0</v>
      </c>
      <c r="F7" s="28">
        <f>SUM(H7,J7,L7,N7)</f>
        <v>223</v>
      </c>
      <c r="G7" s="34">
        <f>ROUND((E7*F7),2)</f>
        <v>0</v>
      </c>
      <c r="H7" s="33">
        <v>60</v>
      </c>
      <c r="I7" s="35">
        <f>ROUND((H7*E7),2)</f>
        <v>0</v>
      </c>
      <c r="J7" s="22">
        <v>6</v>
      </c>
      <c r="K7" s="36">
        <f>ROUND((J7*E7),2)</f>
        <v>0</v>
      </c>
      <c r="L7" s="23"/>
      <c r="M7" s="16"/>
      <c r="N7" s="8">
        <v>157</v>
      </c>
      <c r="O7" s="36">
        <f>ROUND((N7*E7),2)</f>
        <v>0</v>
      </c>
    </row>
    <row r="8" spans="1:15" s="6" customFormat="1" ht="45" customHeight="1" x14ac:dyDescent="0.2">
      <c r="A8" s="4">
        <v>2</v>
      </c>
      <c r="B8" s="31" t="s">
        <v>35</v>
      </c>
      <c r="C8" s="5" t="s">
        <v>12</v>
      </c>
      <c r="D8" s="7" t="s">
        <v>5</v>
      </c>
      <c r="E8" s="34">
        <f t="shared" ref="E8:E20" si="0">ROUND((0),2)</f>
        <v>0</v>
      </c>
      <c r="F8" s="28">
        <f t="shared" ref="F8:F20" si="1">SUM(H8,J8,L8,N8)</f>
        <v>311</v>
      </c>
      <c r="G8" s="34">
        <f t="shared" ref="G8:G20" si="2">ROUND((E8*F8),2)</f>
        <v>0</v>
      </c>
      <c r="H8" s="33">
        <v>60</v>
      </c>
      <c r="I8" s="35">
        <f t="shared" ref="I8:I20" si="3">ROUND((H8*E8),2)</f>
        <v>0</v>
      </c>
      <c r="J8" s="22">
        <v>6</v>
      </c>
      <c r="K8" s="36">
        <f t="shared" ref="K8:K20" si="4">ROUND((J8*E8),2)</f>
        <v>0</v>
      </c>
      <c r="L8" s="33">
        <v>245</v>
      </c>
      <c r="M8" s="35">
        <f t="shared" ref="M8:M10" si="5">ROUND((L8*E8),2)</f>
        <v>0</v>
      </c>
      <c r="N8" s="18"/>
      <c r="O8" s="18"/>
    </row>
    <row r="9" spans="1:15" s="6" customFormat="1" ht="45" customHeight="1" x14ac:dyDescent="0.2">
      <c r="A9" s="4">
        <v>3</v>
      </c>
      <c r="B9" s="31" t="s">
        <v>8</v>
      </c>
      <c r="C9" s="5" t="s">
        <v>37</v>
      </c>
      <c r="D9" s="7" t="s">
        <v>1</v>
      </c>
      <c r="E9" s="34">
        <f t="shared" si="0"/>
        <v>0</v>
      </c>
      <c r="F9" s="28">
        <f t="shared" si="1"/>
        <v>1</v>
      </c>
      <c r="G9" s="34">
        <f t="shared" si="2"/>
        <v>0</v>
      </c>
      <c r="H9" s="33">
        <v>1</v>
      </c>
      <c r="I9" s="35">
        <f t="shared" si="3"/>
        <v>0</v>
      </c>
      <c r="J9" s="24"/>
      <c r="K9" s="18"/>
      <c r="L9" s="23"/>
      <c r="M9" s="16"/>
      <c r="N9" s="18"/>
      <c r="O9" s="18"/>
    </row>
    <row r="10" spans="1:15" s="6" customFormat="1" ht="45" customHeight="1" x14ac:dyDescent="0.2">
      <c r="A10" s="4">
        <v>4</v>
      </c>
      <c r="B10" s="31" t="s">
        <v>7</v>
      </c>
      <c r="C10" s="5" t="s">
        <v>16</v>
      </c>
      <c r="D10" s="7" t="s">
        <v>1</v>
      </c>
      <c r="E10" s="34">
        <f t="shared" si="0"/>
        <v>0</v>
      </c>
      <c r="F10" s="28">
        <f t="shared" si="1"/>
        <v>51</v>
      </c>
      <c r="G10" s="34">
        <f t="shared" si="2"/>
        <v>0</v>
      </c>
      <c r="H10" s="33">
        <v>3</v>
      </c>
      <c r="I10" s="35">
        <f t="shared" si="3"/>
        <v>0</v>
      </c>
      <c r="J10" s="24"/>
      <c r="K10" s="18"/>
      <c r="L10" s="33">
        <v>13</v>
      </c>
      <c r="M10" s="35">
        <f t="shared" si="5"/>
        <v>0</v>
      </c>
      <c r="N10" s="8">
        <v>35</v>
      </c>
      <c r="O10" s="36">
        <f t="shared" ref="O10:O14" si="6">ROUND((N10*E10),2)</f>
        <v>0</v>
      </c>
    </row>
    <row r="11" spans="1:15" s="6" customFormat="1" ht="56.25" customHeight="1" x14ac:dyDescent="0.2">
      <c r="A11" s="4">
        <v>5</v>
      </c>
      <c r="B11" s="31" t="s">
        <v>36</v>
      </c>
      <c r="C11" s="5" t="s">
        <v>13</v>
      </c>
      <c r="D11" s="7" t="s">
        <v>2</v>
      </c>
      <c r="E11" s="34">
        <f t="shared" si="0"/>
        <v>0</v>
      </c>
      <c r="F11" s="28">
        <f t="shared" si="1"/>
        <v>1</v>
      </c>
      <c r="G11" s="34">
        <f t="shared" si="2"/>
        <v>0</v>
      </c>
      <c r="H11" s="33">
        <v>1</v>
      </c>
      <c r="I11" s="35">
        <f t="shared" si="3"/>
        <v>0</v>
      </c>
      <c r="J11" s="24"/>
      <c r="K11" s="18"/>
      <c r="L11" s="23"/>
      <c r="M11" s="16"/>
      <c r="N11" s="18"/>
      <c r="O11" s="18"/>
    </row>
    <row r="12" spans="1:15" s="6" customFormat="1" ht="62.25" customHeight="1" x14ac:dyDescent="0.2">
      <c r="A12" s="4">
        <v>6</v>
      </c>
      <c r="B12" s="31" t="s">
        <v>23</v>
      </c>
      <c r="C12" s="5" t="s">
        <v>14</v>
      </c>
      <c r="D12" s="7" t="s">
        <v>3</v>
      </c>
      <c r="E12" s="34">
        <f t="shared" si="0"/>
        <v>0</v>
      </c>
      <c r="F12" s="28">
        <f t="shared" si="1"/>
        <v>105</v>
      </c>
      <c r="G12" s="34">
        <f t="shared" si="2"/>
        <v>0</v>
      </c>
      <c r="H12" s="23"/>
      <c r="I12" s="16"/>
      <c r="J12" s="24"/>
      <c r="K12" s="18"/>
      <c r="L12" s="23"/>
      <c r="M12" s="16"/>
      <c r="N12" s="8">
        <v>105</v>
      </c>
      <c r="O12" s="36">
        <f t="shared" si="6"/>
        <v>0</v>
      </c>
    </row>
    <row r="13" spans="1:15" s="6" customFormat="1" ht="59.25" customHeight="1" x14ac:dyDescent="0.2">
      <c r="A13" s="4">
        <v>7</v>
      </c>
      <c r="B13" s="31" t="s">
        <v>24</v>
      </c>
      <c r="C13" s="5" t="s">
        <v>15</v>
      </c>
      <c r="D13" s="7" t="s">
        <v>4</v>
      </c>
      <c r="E13" s="34">
        <f t="shared" si="0"/>
        <v>0</v>
      </c>
      <c r="F13" s="28">
        <f t="shared" si="1"/>
        <v>105</v>
      </c>
      <c r="G13" s="34">
        <f t="shared" si="2"/>
        <v>0</v>
      </c>
      <c r="H13" s="23"/>
      <c r="I13" s="16"/>
      <c r="J13" s="24"/>
      <c r="K13" s="18"/>
      <c r="L13" s="23"/>
      <c r="M13" s="16"/>
      <c r="N13" s="8">
        <v>105</v>
      </c>
      <c r="O13" s="36">
        <f t="shared" si="6"/>
        <v>0</v>
      </c>
    </row>
    <row r="14" spans="1:15" s="6" customFormat="1" ht="45.75" customHeight="1" x14ac:dyDescent="0.2">
      <c r="A14" s="4">
        <v>8</v>
      </c>
      <c r="B14" s="31" t="s">
        <v>21</v>
      </c>
      <c r="C14" s="5" t="s">
        <v>10</v>
      </c>
      <c r="D14" s="7" t="s">
        <v>6</v>
      </c>
      <c r="E14" s="34">
        <f t="shared" si="0"/>
        <v>0</v>
      </c>
      <c r="F14" s="28">
        <f t="shared" si="1"/>
        <v>103</v>
      </c>
      <c r="G14" s="34">
        <f t="shared" si="2"/>
        <v>0</v>
      </c>
      <c r="H14" s="23"/>
      <c r="I14" s="16"/>
      <c r="J14" s="24"/>
      <c r="K14" s="18"/>
      <c r="L14" s="23"/>
      <c r="M14" s="16"/>
      <c r="N14" s="8">
        <v>103</v>
      </c>
      <c r="O14" s="36">
        <f t="shared" si="6"/>
        <v>0</v>
      </c>
    </row>
    <row r="15" spans="1:15" s="6" customFormat="1" ht="57.75" customHeight="1" x14ac:dyDescent="0.2">
      <c r="A15" s="4">
        <v>9</v>
      </c>
      <c r="B15" s="31" t="s">
        <v>22</v>
      </c>
      <c r="C15" s="5" t="s">
        <v>9</v>
      </c>
      <c r="D15" s="7" t="s">
        <v>2</v>
      </c>
      <c r="E15" s="34">
        <f t="shared" si="0"/>
        <v>0</v>
      </c>
      <c r="F15" s="28">
        <f t="shared" si="1"/>
        <v>1</v>
      </c>
      <c r="G15" s="34">
        <f t="shared" si="2"/>
        <v>0</v>
      </c>
      <c r="H15" s="33">
        <v>1</v>
      </c>
      <c r="I15" s="35">
        <f t="shared" si="3"/>
        <v>0</v>
      </c>
      <c r="J15" s="24"/>
      <c r="K15" s="18"/>
      <c r="L15" s="23"/>
      <c r="M15" s="16"/>
      <c r="N15" s="18"/>
      <c r="O15" s="18"/>
    </row>
    <row r="16" spans="1:15" s="6" customFormat="1" ht="45" customHeight="1" x14ac:dyDescent="0.2">
      <c r="A16" s="4">
        <v>10</v>
      </c>
      <c r="B16" s="31" t="s">
        <v>27</v>
      </c>
      <c r="C16" s="5" t="s">
        <v>25</v>
      </c>
      <c r="D16" s="7" t="s">
        <v>1</v>
      </c>
      <c r="E16" s="34">
        <f t="shared" si="0"/>
        <v>0</v>
      </c>
      <c r="F16" s="28">
        <f t="shared" si="1"/>
        <v>2</v>
      </c>
      <c r="G16" s="34">
        <f t="shared" si="2"/>
        <v>0</v>
      </c>
      <c r="H16" s="33">
        <v>1</v>
      </c>
      <c r="I16" s="35">
        <f t="shared" si="3"/>
        <v>0</v>
      </c>
      <c r="J16" s="22">
        <v>1</v>
      </c>
      <c r="K16" s="36">
        <f t="shared" si="4"/>
        <v>0</v>
      </c>
      <c r="L16" s="23"/>
      <c r="M16" s="16"/>
      <c r="N16" s="18"/>
      <c r="O16" s="18"/>
    </row>
    <row r="17" spans="1:15" s="6" customFormat="1" ht="47.25" customHeight="1" x14ac:dyDescent="0.2">
      <c r="A17" s="4">
        <v>11</v>
      </c>
      <c r="B17" s="31" t="s">
        <v>34</v>
      </c>
      <c r="C17" s="5" t="s">
        <v>30</v>
      </c>
      <c r="D17" s="7" t="s">
        <v>1</v>
      </c>
      <c r="E17" s="34">
        <f t="shared" si="0"/>
        <v>0</v>
      </c>
      <c r="F17" s="28">
        <f t="shared" si="1"/>
        <v>2</v>
      </c>
      <c r="G17" s="34">
        <f t="shared" si="2"/>
        <v>0</v>
      </c>
      <c r="H17" s="33">
        <v>1</v>
      </c>
      <c r="I17" s="35">
        <f t="shared" si="3"/>
        <v>0</v>
      </c>
      <c r="J17" s="22">
        <v>1</v>
      </c>
      <c r="K17" s="36">
        <f t="shared" si="4"/>
        <v>0</v>
      </c>
      <c r="L17" s="23"/>
      <c r="M17" s="16"/>
      <c r="N17" s="18"/>
      <c r="O17" s="18"/>
    </row>
    <row r="18" spans="1:15" s="6" customFormat="1" ht="47.25" customHeight="1" x14ac:dyDescent="0.2">
      <c r="A18" s="4">
        <v>12</v>
      </c>
      <c r="B18" s="31" t="s">
        <v>28</v>
      </c>
      <c r="C18" s="5" t="s">
        <v>29</v>
      </c>
      <c r="D18" s="7" t="s">
        <v>1</v>
      </c>
      <c r="E18" s="34">
        <f t="shared" si="0"/>
        <v>0</v>
      </c>
      <c r="F18" s="28">
        <f t="shared" si="1"/>
        <v>2</v>
      </c>
      <c r="G18" s="34">
        <f t="shared" si="2"/>
        <v>0</v>
      </c>
      <c r="H18" s="33">
        <v>1</v>
      </c>
      <c r="I18" s="35">
        <f t="shared" si="3"/>
        <v>0</v>
      </c>
      <c r="J18" s="22">
        <v>1</v>
      </c>
      <c r="K18" s="36">
        <f t="shared" si="4"/>
        <v>0</v>
      </c>
      <c r="L18" s="23"/>
      <c r="M18" s="16"/>
      <c r="N18" s="18"/>
      <c r="O18" s="18"/>
    </row>
    <row r="19" spans="1:15" s="6" customFormat="1" ht="47.25" customHeight="1" x14ac:dyDescent="0.2">
      <c r="A19" s="4">
        <v>13</v>
      </c>
      <c r="B19" s="31" t="s">
        <v>32</v>
      </c>
      <c r="C19" s="5" t="s">
        <v>33</v>
      </c>
      <c r="D19" s="7" t="s">
        <v>1</v>
      </c>
      <c r="E19" s="34">
        <f t="shared" si="0"/>
        <v>0</v>
      </c>
      <c r="F19" s="28">
        <f t="shared" si="1"/>
        <v>2</v>
      </c>
      <c r="G19" s="34">
        <f t="shared" si="2"/>
        <v>0</v>
      </c>
      <c r="H19" s="33">
        <v>1</v>
      </c>
      <c r="I19" s="35">
        <f t="shared" si="3"/>
        <v>0</v>
      </c>
      <c r="J19" s="22">
        <v>1</v>
      </c>
      <c r="K19" s="36">
        <f t="shared" si="4"/>
        <v>0</v>
      </c>
      <c r="L19" s="23"/>
      <c r="M19" s="16"/>
      <c r="N19" s="18"/>
      <c r="O19" s="18"/>
    </row>
    <row r="20" spans="1:15" s="6" customFormat="1" ht="47.25" customHeight="1" x14ac:dyDescent="0.2">
      <c r="A20" s="4">
        <v>14</v>
      </c>
      <c r="B20" s="31" t="s">
        <v>26</v>
      </c>
      <c r="C20" s="5" t="s">
        <v>31</v>
      </c>
      <c r="D20" s="7" t="s">
        <v>1</v>
      </c>
      <c r="E20" s="34">
        <f t="shared" si="0"/>
        <v>0</v>
      </c>
      <c r="F20" s="28">
        <f t="shared" si="1"/>
        <v>2</v>
      </c>
      <c r="G20" s="34">
        <f t="shared" si="2"/>
        <v>0</v>
      </c>
      <c r="H20" s="33">
        <v>1</v>
      </c>
      <c r="I20" s="35">
        <f t="shared" si="3"/>
        <v>0</v>
      </c>
      <c r="J20" s="22">
        <v>1</v>
      </c>
      <c r="K20" s="36">
        <f t="shared" si="4"/>
        <v>0</v>
      </c>
      <c r="L20" s="23"/>
      <c r="M20" s="16"/>
      <c r="N20" s="18"/>
      <c r="O20" s="18"/>
    </row>
    <row r="21" spans="1:15" ht="71.25" customHeight="1" x14ac:dyDescent="0.2">
      <c r="D21" s="10"/>
      <c r="E21" s="45" t="s">
        <v>42</v>
      </c>
      <c r="F21" s="45"/>
      <c r="G21" s="32">
        <f>ROUND((SUM(G7:G20)),2)</f>
        <v>0</v>
      </c>
      <c r="I21" s="38">
        <f>SUM(I7:I20)</f>
        <v>0</v>
      </c>
      <c r="J21" s="39"/>
      <c r="K21" s="40">
        <f>SUM(K7:K20)</f>
        <v>0</v>
      </c>
      <c r="L21" s="39"/>
      <c r="M21" s="38">
        <f>SUM(M7:M20)</f>
        <v>0</v>
      </c>
      <c r="N21" s="41"/>
      <c r="O21" s="40">
        <f>SUM(O7:O20)</f>
        <v>0</v>
      </c>
    </row>
    <row r="22" spans="1:15" x14ac:dyDescent="0.2">
      <c r="D22" s="11"/>
      <c r="E22" s="11"/>
      <c r="F22" s="29"/>
      <c r="G22" s="11"/>
    </row>
    <row r="23" spans="1:15" x14ac:dyDescent="0.2">
      <c r="D23" s="11"/>
      <c r="E23" s="11"/>
      <c r="F23" s="29"/>
      <c r="G23" s="11"/>
    </row>
    <row r="24" spans="1:15" ht="70.5" customHeight="1" x14ac:dyDescent="0.2">
      <c r="B24" s="43" t="s">
        <v>46</v>
      </c>
      <c r="C24" s="43"/>
      <c r="D24" s="12"/>
      <c r="E24" s="12"/>
      <c r="F24" s="30"/>
      <c r="G24" s="12"/>
      <c r="I24" s="9"/>
    </row>
    <row r="25" spans="1:15" ht="30" x14ac:dyDescent="0.2">
      <c r="B25" s="44" t="s">
        <v>47</v>
      </c>
      <c r="C25" s="44" t="s">
        <v>48</v>
      </c>
      <c r="D25" s="11"/>
      <c r="E25" s="11"/>
      <c r="F25" s="29"/>
      <c r="G25" s="11"/>
    </row>
  </sheetData>
  <sheetProtection algorithmName="SHA-512" hashValue="l69PgfyNnFpA4zzs/RyUVM48TFvUouEleUyxHBV4Yx6BC4Plm2XZb4Vkj+A43IJrbpRnOBUfHH9hTAdun3RsJw==" saltValue="etO/iLnOOWgDe6fKXWqOyQ==" spinCount="100000" sheet="1" objects="1" scenarios="1"/>
  <protectedRanges>
    <protectedRange sqref="E7:E20" name="Rozstęp1"/>
  </protectedRanges>
  <mergeCells count="2">
    <mergeCell ref="E21:F21"/>
    <mergeCell ref="B3:C3"/>
  </mergeCells>
  <pageMargins left="0.7" right="0.7" top="0.75" bottom="0.75" header="0.3" footer="0.3"/>
  <pageSetup paperSize="8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8932C6-DFDA-422E-8D88-60D43349F9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2A43097-4ABE-463F-99D5-E29BD87F18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FE3F33-7818-48E3-ADE7-E7F5CEC24455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III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2019-05-15T06:28:24Z</dcterms:modified>
</cp:coreProperties>
</file>